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Box\内_0317財団人事・経理関連\08 総務\13.物販\01 図録等購入申込書\"/>
    </mc:Choice>
  </mc:AlternateContent>
  <xr:revisionPtr revIDLastSave="0" documentId="13_ncr:1_{CF6C5ED6-0EC6-437B-A231-C45482FAFC4F}" xr6:coauthVersionLast="47" xr6:coauthVersionMax="47" xr10:uidLastSave="{00000000-0000-0000-0000-000000000000}"/>
  <bookViews>
    <workbookView xWindow="-120" yWindow="-120" windowWidth="24240" windowHeight="13020" tabRatio="423" xr2:uid="{00000000-000D-0000-FFFF-FFFF00000000}"/>
  </bookViews>
  <sheets>
    <sheet name="購入申込書 (国内EN)" sheetId="4" r:id="rId1"/>
  </sheets>
  <definedNames>
    <definedName name="_xlnm._FilterDatabase" localSheetId="0" hidden="1">'購入申込書 (国内EN)'!$A$23:$L$27</definedName>
    <definedName name="_xlnm.Print_Area" localSheetId="0">'購入申込書 (国内EN)'!$A$1:$L$61</definedName>
    <definedName name="休業日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7" i="4" l="1"/>
  <c r="N14" i="4"/>
  <c r="N13" i="4"/>
  <c r="N12" i="4"/>
  <c r="N11" i="4"/>
  <c r="N10" i="4"/>
  <c r="N9" i="4"/>
  <c r="N8" i="4"/>
  <c r="N7" i="4"/>
  <c r="N6" i="4"/>
  <c r="N5" i="4"/>
  <c r="N4" i="4"/>
  <c r="N18" i="4" l="1"/>
  <c r="K4" i="4"/>
  <c r="K16" i="4"/>
  <c r="K17" i="4"/>
  <c r="K15" i="4"/>
  <c r="K11" i="4"/>
  <c r="K10" i="4"/>
  <c r="K9" i="4"/>
  <c r="K13" i="4"/>
  <c r="K8" i="4"/>
  <c r="K7" i="4"/>
  <c r="K6" i="4"/>
  <c r="K5" i="4"/>
  <c r="K18" i="4" l="1"/>
  <c r="K20" i="4" s="1"/>
  <c r="K19" i="4" l="1"/>
  <c r="K21" i="4" l="1"/>
</calcChain>
</file>

<file path=xl/sharedStrings.xml><?xml version="1.0" encoding="utf-8"?>
<sst xmlns="http://schemas.openxmlformats.org/spreadsheetml/2006/main" count="57" uniqueCount="54">
  <si>
    <t>E-mail</t>
    <phoneticPr fontId="1"/>
  </si>
  <si>
    <t>No.</t>
    <phoneticPr fontId="1"/>
  </si>
  <si>
    <r>
      <t>TEL</t>
    </r>
    <r>
      <rPr>
        <sz val="14"/>
        <color theme="1"/>
        <rFont val="BIZ UDP明朝 Medium"/>
        <family val="1"/>
        <charset val="128"/>
      </rPr>
      <t>：</t>
    </r>
    <r>
      <rPr>
        <sz val="14"/>
        <color theme="1"/>
        <rFont val="Arial"/>
        <family val="2"/>
      </rPr>
      <t>075-321-9221</t>
    </r>
    <r>
      <rPr>
        <sz val="14"/>
        <color theme="1"/>
        <rFont val="BIZ UDP明朝 Medium"/>
        <family val="1"/>
        <charset val="128"/>
      </rPr>
      <t>　　　</t>
    </r>
    <r>
      <rPr>
        <sz val="14"/>
        <color theme="1"/>
        <rFont val="Arial"/>
        <family val="2"/>
      </rPr>
      <t>FAX</t>
    </r>
    <r>
      <rPr>
        <sz val="14"/>
        <color theme="1"/>
        <rFont val="BIZ UDP明朝 Medium"/>
        <family val="1"/>
        <charset val="128"/>
      </rPr>
      <t>：</t>
    </r>
    <r>
      <rPr>
        <sz val="14"/>
        <color theme="1"/>
        <rFont val="Arial"/>
        <family val="2"/>
      </rPr>
      <t>075-321-9219</t>
    </r>
    <phoneticPr fontId="1"/>
  </si>
  <si>
    <r>
      <t xml:space="preserve">E-mail </t>
    </r>
    <r>
      <rPr>
        <sz val="14"/>
        <color theme="1"/>
        <rFont val="BIZ UDP明朝 Medium"/>
        <family val="1"/>
        <charset val="128"/>
      </rPr>
      <t>：</t>
    </r>
    <r>
      <rPr>
        <sz val="14"/>
        <color theme="1"/>
        <rFont val="Arial"/>
        <family val="2"/>
      </rPr>
      <t xml:space="preserve"> info@kci.or.jp</t>
    </r>
    <phoneticPr fontId="1"/>
  </si>
  <si>
    <t>"Fashion in Colors: VIKTOR&amp;ROLF&amp;KCI"</t>
    <phoneticPr fontId="1"/>
  </si>
  <si>
    <t>"Revolution in Fashion 1715~1815"</t>
    <phoneticPr fontId="1"/>
  </si>
  <si>
    <t>"Vision of the Body:Fashion or Invisible Corset"</t>
    <phoneticPr fontId="1"/>
  </si>
  <si>
    <t>"Japonism in Fashion, Tokyo"</t>
    <phoneticPr fontId="1"/>
  </si>
  <si>
    <t>"Dress Code: Are You Playing Fashion?"</t>
    <phoneticPr fontId="1"/>
  </si>
  <si>
    <t>"LUXURY in Fashion RECONSIDERED"</t>
    <phoneticPr fontId="1"/>
  </si>
  <si>
    <t>Total amount</t>
    <phoneticPr fontId="1"/>
  </si>
  <si>
    <t>Subtotal</t>
    <phoneticPr fontId="1"/>
  </si>
  <si>
    <r>
      <rPr>
        <sz val="14"/>
        <color theme="1"/>
        <rFont val="Arial"/>
        <family val="2"/>
      </rPr>
      <t>"Fashion Talks..."</t>
    </r>
    <r>
      <rPr>
        <sz val="12"/>
        <color theme="1"/>
        <rFont val="Arial"/>
        <family val="2"/>
      </rPr>
      <t xml:space="preserve"> </t>
    </r>
    <r>
      <rPr>
        <sz val="11"/>
        <color theme="1"/>
        <rFont val="Arial"/>
        <family val="2"/>
      </rPr>
      <t xml:space="preserve"> No.13</t>
    </r>
    <r>
      <rPr>
        <sz val="11"/>
        <color theme="1"/>
        <rFont val="BIZ UDP明朝 Medium"/>
        <family val="1"/>
        <charset val="128"/>
      </rPr>
      <t>～</t>
    </r>
    <phoneticPr fontId="1"/>
  </si>
  <si>
    <t>"Future Beauty: 
 The Tradition of Reinvention in Japanese Fashion"</t>
    <phoneticPr fontId="1"/>
  </si>
  <si>
    <r>
      <rPr>
        <b/>
        <sz val="14"/>
        <color theme="1"/>
        <rFont val="Yu Gothic"/>
        <family val="1"/>
        <charset val="128"/>
      </rPr>
      <t>・</t>
    </r>
    <r>
      <rPr>
        <b/>
        <sz val="14"/>
        <color theme="1"/>
        <rFont val="Arial"/>
        <family val="1"/>
      </rPr>
      <t>Exhibition Catalog</t>
    </r>
    <r>
      <rPr>
        <sz val="10"/>
        <color theme="1"/>
        <rFont val="Arial"/>
        <family val="2"/>
      </rPr>
      <t xml:space="preserve"> (Language: Japanese)</t>
    </r>
    <phoneticPr fontId="1"/>
  </si>
  <si>
    <r>
      <rPr>
        <b/>
        <sz val="14"/>
        <color theme="1"/>
        <rFont val="Yu Gothic"/>
        <family val="2"/>
        <charset val="128"/>
      </rPr>
      <t>・</t>
    </r>
    <r>
      <rPr>
        <b/>
        <sz val="14"/>
        <color theme="1"/>
        <rFont val="Arial"/>
        <family val="2"/>
      </rPr>
      <t>DVD</t>
    </r>
    <r>
      <rPr>
        <b/>
        <sz val="14"/>
        <color theme="1"/>
        <rFont val="Arial"/>
        <family val="2"/>
        <charset val="128"/>
      </rPr>
      <t xml:space="preserve"> </t>
    </r>
    <r>
      <rPr>
        <sz val="10"/>
        <color theme="1"/>
        <rFont val="Arial"/>
        <family val="2"/>
      </rPr>
      <t>(Language: Japanese)</t>
    </r>
    <phoneticPr fontId="1"/>
  </si>
  <si>
    <r>
      <rPr>
        <b/>
        <sz val="14"/>
        <color theme="1"/>
        <rFont val="Yu Gothic"/>
        <family val="1"/>
        <charset val="128"/>
      </rPr>
      <t>・</t>
    </r>
    <r>
      <rPr>
        <b/>
        <sz val="14"/>
        <color theme="1"/>
        <rFont val="Arial"/>
        <family val="1"/>
      </rPr>
      <t>Research Journal</t>
    </r>
    <r>
      <rPr>
        <sz val="14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(Language: Japanese)</t>
    </r>
    <phoneticPr fontId="1"/>
  </si>
  <si>
    <t>Consumption tax (10%)</t>
    <phoneticPr fontId="1"/>
  </si>
  <si>
    <t>Copy</t>
    <phoneticPr fontId="1"/>
  </si>
  <si>
    <t>Title</t>
    <phoneticPr fontId="1"/>
  </si>
  <si>
    <t>Unit Price</t>
    <phoneticPr fontId="1"/>
  </si>
  <si>
    <t>Total</t>
    <phoneticPr fontId="1"/>
  </si>
  <si>
    <t>Remarks Column</t>
    <phoneticPr fontId="1"/>
  </si>
  <si>
    <t>2. Regarding research journal, please write request number in the remarks column.</t>
    <rPh sb="0" eb="81">
      <t>コウニュウキニュウクダ</t>
    </rPh>
    <phoneticPr fontId="1"/>
  </si>
  <si>
    <t>3. If you require an invoice/receipt, indicate the name of the person to whom it should be made out.</t>
    <phoneticPr fontId="1"/>
  </si>
  <si>
    <t>1. Fill out the order form and send it to info@kci.or.jp by e-mail.</t>
    <phoneticPr fontId="1"/>
  </si>
  <si>
    <t>If we do not receive payment by the due date, your subscription will be canceled.</t>
  </si>
  <si>
    <t>5. Orders will be shipped approximately one week after payment is confirmed.</t>
    <phoneticPr fontId="1"/>
  </si>
  <si>
    <t>4. Please make your payment by within two weeks of placing your order.</t>
    <phoneticPr fontId="1"/>
  </si>
  <si>
    <t>7. For bank transfers, the name on the order form and the name of the remitter should be the same.</t>
    <phoneticPr fontId="1"/>
  </si>
  <si>
    <t>The Kyoto Costume Institute</t>
    <phoneticPr fontId="1"/>
  </si>
  <si>
    <t>5F Wacoal Corp. Building</t>
    <phoneticPr fontId="1"/>
  </si>
  <si>
    <r>
      <rPr>
        <sz val="14"/>
        <color theme="1"/>
        <rFont val="Arial"/>
        <family val="2"/>
      </rPr>
      <t xml:space="preserve">103, </t>
    </r>
    <r>
      <rPr>
        <sz val="14"/>
        <color theme="1"/>
        <rFont val="Arial"/>
        <family val="1"/>
      </rPr>
      <t>Shichi-jo Goshonouchi Minamimachi, Shimogyo-ku, Kyoto 600-8864</t>
    </r>
    <phoneticPr fontId="1"/>
  </si>
  <si>
    <r>
      <rPr>
        <sz val="14"/>
        <color theme="1"/>
        <rFont val="Segoe UI Symbol"/>
        <family val="1"/>
      </rPr>
      <t>■</t>
    </r>
    <r>
      <rPr>
        <sz val="14"/>
        <color theme="1"/>
        <rFont val="Arial"/>
        <family val="1"/>
      </rPr>
      <t>To Order/Contact</t>
    </r>
    <phoneticPr fontId="1"/>
  </si>
  <si>
    <t>TEL</t>
    <phoneticPr fontId="1"/>
  </si>
  <si>
    <t>Addess</t>
    <phoneticPr fontId="1"/>
  </si>
  <si>
    <t>Name</t>
    <phoneticPr fontId="1"/>
  </si>
  <si>
    <r>
      <rPr>
        <sz val="14"/>
        <color theme="1"/>
        <rFont val="Segoe UI Symbol"/>
        <family val="2"/>
      </rPr>
      <t>■</t>
    </r>
    <r>
      <rPr>
        <sz val="14"/>
        <color theme="1"/>
        <rFont val="Arial"/>
        <family val="2"/>
      </rPr>
      <t>Destination Bank Account</t>
    </r>
    <phoneticPr fontId="1"/>
  </si>
  <si>
    <t>Bank Name: MUFG Bank, Ltd.</t>
    <phoneticPr fontId="1"/>
  </si>
  <si>
    <t>Current Account No. 4311707</t>
    <phoneticPr fontId="1"/>
  </si>
  <si>
    <t>Branch Name: Kyoto-Chuo Branch</t>
    <phoneticPr fontId="1"/>
  </si>
  <si>
    <t>Account Name: The Kyoto Costume Institute</t>
    <phoneticPr fontId="1"/>
  </si>
  <si>
    <t>Note</t>
    <phoneticPr fontId="1"/>
  </si>
  <si>
    <r>
      <rPr>
        <sz val="14"/>
        <color theme="1"/>
        <rFont val="Segoe UI Symbol"/>
        <family val="2"/>
      </rPr>
      <t>■</t>
    </r>
    <r>
      <rPr>
        <sz val="14"/>
        <color theme="1"/>
        <rFont val="Arial"/>
        <family val="2"/>
      </rPr>
      <t>How to Order</t>
    </r>
    <phoneticPr fontId="1"/>
  </si>
  <si>
    <t>KCI Publication's Order Form (for within Japan)</t>
    <phoneticPr fontId="1"/>
  </si>
  <si>
    <t>"LOVE Fashion: In Search of Myself"</t>
    <phoneticPr fontId="1"/>
  </si>
  <si>
    <t>Packing charge</t>
    <phoneticPr fontId="1"/>
  </si>
  <si>
    <t>Catalogs: 500 yen for up to 1 book, 1,000 yen for 2 or more books</t>
    <phoneticPr fontId="1"/>
  </si>
  <si>
    <t>Journals: 500 yen for up to 4 books, 1,000 yen for 5 or more books</t>
    <phoneticPr fontId="1"/>
  </si>
  <si>
    <t>Both the catalogue and the journal: 1,000 yen regardless of the number of books</t>
    <phoneticPr fontId="1"/>
  </si>
  <si>
    <t>8. Note that the customer is responsible for bank transfer charges.</t>
    <phoneticPr fontId="1"/>
  </si>
  <si>
    <t>6. A packing charge will be charged as follows;</t>
    <phoneticPr fontId="1"/>
  </si>
  <si>
    <r>
      <rPr>
        <sz val="14"/>
        <color theme="1"/>
        <rFont val="Arial"/>
        <family val="1"/>
      </rPr>
      <t>"DRESSTUDY"</t>
    </r>
    <r>
      <rPr>
        <sz val="14"/>
        <color theme="1"/>
        <rFont val="BIZ UDP明朝 Medium"/>
        <family val="1"/>
        <charset val="128"/>
      </rPr>
      <t xml:space="preserve">  </t>
    </r>
    <r>
      <rPr>
        <sz val="11"/>
        <color theme="1"/>
        <rFont val="Arial"/>
        <family val="1"/>
      </rPr>
      <t>No.</t>
    </r>
    <r>
      <rPr>
        <sz val="11"/>
        <color theme="1"/>
        <rFont val="Arial"/>
        <family val="2"/>
      </rPr>
      <t xml:space="preserve"> 34, 37, 39, 42-44, 46-66</t>
    </r>
    <phoneticPr fontId="1"/>
  </si>
  <si>
    <r>
      <rPr>
        <sz val="14"/>
        <color theme="1"/>
        <rFont val="Arial"/>
        <family val="2"/>
      </rPr>
      <t>"Fashion Talks..."</t>
    </r>
    <r>
      <rPr>
        <sz val="14"/>
        <color theme="1"/>
        <rFont val="BIZ UDP明朝 Medium"/>
        <family val="1"/>
        <charset val="128"/>
      </rPr>
      <t xml:space="preserve"> </t>
    </r>
    <r>
      <rPr>
        <sz val="11"/>
        <color theme="1"/>
        <rFont val="Arial"/>
        <family val="2"/>
      </rPr>
      <t xml:space="preserve"> No.1</t>
    </r>
    <r>
      <rPr>
        <sz val="11"/>
        <color theme="1"/>
        <rFont val="BIZ UDP明朝 Medium"/>
        <family val="1"/>
        <charset val="128"/>
      </rPr>
      <t>～</t>
    </r>
    <r>
      <rPr>
        <sz val="11"/>
        <color theme="1"/>
        <rFont val="Arial"/>
        <family val="2"/>
      </rPr>
      <t>12</t>
    </r>
    <r>
      <rPr>
        <sz val="14"/>
        <color theme="1"/>
        <rFont val="Arial"/>
        <family val="2"/>
        <charset val="128"/>
      </rPr>
      <t xml:space="preserve"> </t>
    </r>
    <r>
      <rPr>
        <sz val="11"/>
        <color theme="1"/>
        <rFont val="Arial"/>
        <family val="2"/>
      </rPr>
      <t>(No. 1-6, 8 sold out)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</si>
</sst>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#,###"/>
    <numFmt numFmtId="178" formatCode="[$JPY]\ #,##0_);[Red]\([$JPY]\ #,##0\)"/>
  </numFmts>
  <fonts count="30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BIZ UDP明朝 Medium"/>
      <family val="1"/>
      <charset val="128"/>
    </font>
    <font>
      <sz val="14"/>
      <color theme="1"/>
      <name val="BIZ UDP明朝 Medium"/>
      <family val="1"/>
      <charset val="128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20"/>
      <color theme="1"/>
      <name val="Arial"/>
      <family val="2"/>
    </font>
    <font>
      <sz val="14"/>
      <color theme="1"/>
      <name val="Arial"/>
      <family val="2"/>
    </font>
    <font>
      <sz val="10"/>
      <color theme="1"/>
      <name val="Arial"/>
      <family val="2"/>
    </font>
    <font>
      <sz val="14"/>
      <color theme="1"/>
      <name val="Arial"/>
      <family val="1"/>
    </font>
    <font>
      <sz val="14"/>
      <color theme="1"/>
      <name val="Arial"/>
      <family val="1"/>
      <charset val="128"/>
    </font>
    <font>
      <sz val="14"/>
      <color theme="1"/>
      <name val="Arial"/>
      <family val="2"/>
      <charset val="128"/>
    </font>
    <font>
      <sz val="12"/>
      <color theme="1"/>
      <name val="Arial"/>
      <family val="1"/>
    </font>
    <font>
      <sz val="11"/>
      <color theme="1"/>
      <name val="Arial"/>
      <family val="1"/>
    </font>
    <font>
      <sz val="12"/>
      <color theme="1"/>
      <name val="Arial"/>
      <family val="2"/>
      <charset val="128"/>
    </font>
    <font>
      <b/>
      <sz val="14"/>
      <color theme="1"/>
      <name val="Yu Gothic"/>
      <family val="1"/>
      <charset val="128"/>
    </font>
    <font>
      <b/>
      <sz val="14"/>
      <color theme="1"/>
      <name val="Arial"/>
      <family val="1"/>
    </font>
    <font>
      <b/>
      <sz val="14"/>
      <color theme="1"/>
      <name val="Yu Gothic"/>
      <family val="2"/>
      <charset val="128"/>
    </font>
    <font>
      <b/>
      <sz val="14"/>
      <color theme="1"/>
      <name val="Arial"/>
      <family val="2"/>
      <charset val="128"/>
    </font>
    <font>
      <sz val="14"/>
      <color theme="1"/>
      <name val="Segoe UI Symbol"/>
      <family val="2"/>
    </font>
    <font>
      <sz val="12"/>
      <color theme="1"/>
      <name val="Arial"/>
      <family val="3"/>
    </font>
    <font>
      <sz val="12"/>
      <name val="Arial"/>
      <family val="3"/>
    </font>
    <font>
      <sz val="14"/>
      <color rgb="FF111111"/>
      <name val="Arial"/>
      <family val="2"/>
    </font>
    <font>
      <sz val="14"/>
      <color theme="1"/>
      <name val="Segoe UI Symbol"/>
      <family val="1"/>
    </font>
    <font>
      <sz val="14"/>
      <color theme="1"/>
      <name val="Century"/>
      <family val="1"/>
    </font>
    <font>
      <sz val="12"/>
      <color theme="1"/>
      <name val="Century"/>
      <family val="1"/>
    </font>
    <font>
      <sz val="12"/>
      <color theme="1"/>
      <name val="BIZ UDゴシック"/>
      <family val="3"/>
      <charset val="128"/>
    </font>
    <font>
      <sz val="12"/>
      <name val="Century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108">
    <xf numFmtId="0" fontId="0" fillId="0" borderId="0" xfId="0">
      <alignment vertical="center"/>
    </xf>
    <xf numFmtId="0" fontId="4" fillId="0" borderId="0" xfId="0" applyFont="1" applyAlignment="1"/>
    <xf numFmtId="0" fontId="6" fillId="0" borderId="0" xfId="0" applyFont="1" applyAlignment="1"/>
    <xf numFmtId="0" fontId="6" fillId="0" borderId="0" xfId="0" applyFont="1" applyAlignment="1">
      <alignment horizontal="center" wrapText="1"/>
    </xf>
    <xf numFmtId="0" fontId="7" fillId="0" borderId="0" xfId="0" applyFont="1" applyAlignment="1">
      <alignment wrapText="1"/>
    </xf>
    <xf numFmtId="0" fontId="6" fillId="0" borderId="0" xfId="0" applyFont="1" applyAlignment="1">
      <alignment horizontal="center"/>
    </xf>
    <xf numFmtId="0" fontId="6" fillId="0" borderId="13" xfId="0" applyFont="1" applyBorder="1" applyAlignment="1"/>
    <xf numFmtId="176" fontId="9" fillId="0" borderId="1" xfId="0" applyNumberFormat="1" applyFont="1" applyBorder="1" applyAlignment="1" applyProtection="1">
      <alignment wrapText="1"/>
      <protection locked="0"/>
    </xf>
    <xf numFmtId="177" fontId="9" fillId="0" borderId="1" xfId="0" applyNumberFormat="1" applyFont="1" applyBorder="1" applyAlignment="1"/>
    <xf numFmtId="0" fontId="6" fillId="0" borderId="1" xfId="0" applyFont="1" applyBorder="1" applyAlignment="1" applyProtection="1">
      <alignment horizontal="left"/>
      <protection locked="0"/>
    </xf>
    <xf numFmtId="0" fontId="10" fillId="0" borderId="0" xfId="0" applyFont="1" applyAlignment="1">
      <alignment horizontal="center"/>
    </xf>
    <xf numFmtId="176" fontId="9" fillId="0" borderId="2" xfId="0" applyNumberFormat="1" applyFont="1" applyBorder="1" applyAlignment="1" applyProtection="1">
      <alignment wrapText="1"/>
      <protection locked="0"/>
    </xf>
    <xf numFmtId="177" fontId="9" fillId="0" borderId="2" xfId="0" applyNumberFormat="1" applyFont="1" applyBorder="1" applyAlignment="1"/>
    <xf numFmtId="0" fontId="6" fillId="0" borderId="2" xfId="0" applyFont="1" applyBorder="1" applyAlignment="1" applyProtection="1">
      <alignment horizontal="left"/>
      <protection locked="0"/>
    </xf>
    <xf numFmtId="176" fontId="9" fillId="0" borderId="3" xfId="0" applyNumberFormat="1" applyFont="1" applyBorder="1" applyAlignment="1" applyProtection="1">
      <alignment wrapText="1"/>
      <protection locked="0"/>
    </xf>
    <xf numFmtId="177" fontId="9" fillId="0" borderId="3" xfId="0" applyNumberFormat="1" applyFont="1" applyBorder="1" applyAlignment="1"/>
    <xf numFmtId="0" fontId="6" fillId="0" borderId="3" xfId="0" applyFont="1" applyBorder="1" applyAlignment="1" applyProtection="1">
      <alignment horizontal="left"/>
      <protection locked="0"/>
    </xf>
    <xf numFmtId="0" fontId="6" fillId="2" borderId="5" xfId="0" applyFont="1" applyFill="1" applyBorder="1" applyAlignment="1">
      <alignment horizontal="center" vertical="center"/>
    </xf>
    <xf numFmtId="0" fontId="9" fillId="0" borderId="0" xfId="0" applyFont="1" applyAlignment="1"/>
    <xf numFmtId="0" fontId="9" fillId="0" borderId="0" xfId="0" applyFont="1" applyAlignment="1">
      <alignment horizontal="center"/>
    </xf>
    <xf numFmtId="0" fontId="9" fillId="0" borderId="0" xfId="0" applyFont="1" applyAlignment="1">
      <alignment horizontal="left" indent="1"/>
    </xf>
    <xf numFmtId="0" fontId="9" fillId="0" borderId="0" xfId="0" applyFont="1" applyAlignment="1">
      <alignment horizontal="left" indent="2"/>
    </xf>
    <xf numFmtId="178" fontId="6" fillId="0" borderId="15" xfId="0" applyNumberFormat="1" applyFont="1" applyBorder="1" applyAlignment="1">
      <alignment wrapText="1"/>
    </xf>
    <xf numFmtId="178" fontId="6" fillId="0" borderId="14" xfId="0" applyNumberFormat="1" applyFont="1" applyBorder="1" applyAlignment="1">
      <alignment wrapText="1"/>
    </xf>
    <xf numFmtId="178" fontId="6" fillId="0" borderId="11" xfId="0" applyNumberFormat="1" applyFont="1" applyBorder="1" applyAlignment="1">
      <alignment wrapText="1"/>
    </xf>
    <xf numFmtId="178" fontId="9" fillId="0" borderId="16" xfId="0" applyNumberFormat="1" applyFont="1" applyBorder="1" applyAlignment="1"/>
    <xf numFmtId="0" fontId="8" fillId="0" borderId="0" xfId="0" applyFont="1">
      <alignment vertical="center"/>
    </xf>
    <xf numFmtId="0" fontId="22" fillId="2" borderId="4" xfId="0" applyFont="1" applyFill="1" applyBorder="1" applyAlignment="1">
      <alignment horizontal="center"/>
    </xf>
    <xf numFmtId="0" fontId="23" fillId="2" borderId="5" xfId="0" applyFont="1" applyFill="1" applyBorder="1" applyAlignment="1">
      <alignment horizontal="center"/>
    </xf>
    <xf numFmtId="0" fontId="24" fillId="0" borderId="0" xfId="0" applyFont="1" applyAlignment="1">
      <alignment horizontal="left" vertical="center" indent="2"/>
    </xf>
    <xf numFmtId="0" fontId="11" fillId="0" borderId="0" xfId="0" applyFont="1" applyAlignment="1">
      <alignment horizontal="left" indent="1"/>
    </xf>
    <xf numFmtId="0" fontId="12" fillId="0" borderId="0" xfId="0" applyFont="1" applyAlignment="1">
      <alignment horizontal="left" indent="2"/>
    </xf>
    <xf numFmtId="0" fontId="14" fillId="2" borderId="5" xfId="0" applyFont="1" applyFill="1" applyBorder="1" applyAlignment="1">
      <alignment horizontal="center" vertical="center"/>
    </xf>
    <xf numFmtId="0" fontId="11" fillId="0" borderId="0" xfId="0" applyFont="1" applyAlignment="1">
      <alignment horizontal="left" indent="4"/>
    </xf>
    <xf numFmtId="0" fontId="9" fillId="0" borderId="0" xfId="0" applyFont="1" applyAlignment="1">
      <alignment horizontal="left" indent="5"/>
    </xf>
    <xf numFmtId="176" fontId="9" fillId="0" borderId="24" xfId="0" applyNumberFormat="1" applyFont="1" applyBorder="1" applyAlignment="1" applyProtection="1">
      <alignment wrapText="1"/>
      <protection locked="0"/>
    </xf>
    <xf numFmtId="178" fontId="6" fillId="0" borderId="25" xfId="0" applyNumberFormat="1" applyFont="1" applyBorder="1" applyAlignment="1">
      <alignment wrapText="1"/>
    </xf>
    <xf numFmtId="177" fontId="9" fillId="0" borderId="24" xfId="0" applyNumberFormat="1" applyFont="1" applyBorder="1" applyAlignment="1"/>
    <xf numFmtId="0" fontId="6" fillId="0" borderId="24" xfId="0" applyFont="1" applyBorder="1" applyAlignment="1" applyProtection="1">
      <alignment horizontal="left"/>
      <protection locked="0"/>
    </xf>
    <xf numFmtId="178" fontId="5" fillId="2" borderId="19" xfId="0" applyNumberFormat="1" applyFont="1" applyFill="1" applyBorder="1" applyAlignment="1"/>
    <xf numFmtId="178" fontId="9" fillId="0" borderId="27" xfId="0" applyNumberFormat="1" applyFont="1" applyBorder="1" applyAlignment="1"/>
    <xf numFmtId="178" fontId="9" fillId="0" borderId="28" xfId="0" applyNumberFormat="1" applyFont="1" applyBorder="1" applyAlignment="1"/>
    <xf numFmtId="0" fontId="27" fillId="0" borderId="0" xfId="0" applyFont="1" applyAlignment="1"/>
    <xf numFmtId="0" fontId="28" fillId="0" borderId="0" xfId="0" applyFont="1" applyAlignment="1"/>
    <xf numFmtId="0" fontId="26" fillId="0" borderId="0" xfId="0" applyFont="1" applyAlignment="1"/>
    <xf numFmtId="0" fontId="29" fillId="0" borderId="0" xfId="0" applyFont="1" applyAlignment="1"/>
    <xf numFmtId="0" fontId="9" fillId="0" borderId="2" xfId="0" applyFont="1" applyBorder="1" applyAlignment="1">
      <alignment horizontal="left" wrapText="1" indent="2"/>
    </xf>
    <xf numFmtId="0" fontId="12" fillId="0" borderId="2" xfId="0" applyFont="1" applyBorder="1" applyAlignment="1">
      <alignment horizontal="left" wrapText="1" indent="2"/>
    </xf>
    <xf numFmtId="0" fontId="13" fillId="0" borderId="14" xfId="0" applyFont="1" applyBorder="1" applyAlignment="1">
      <alignment horizontal="left" wrapText="1"/>
    </xf>
    <xf numFmtId="0" fontId="13" fillId="0" borderId="22" xfId="0" applyFont="1" applyBorder="1" applyAlignment="1">
      <alignment horizontal="left" wrapText="1"/>
    </xf>
    <xf numFmtId="0" fontId="13" fillId="0" borderId="23" xfId="0" applyFont="1" applyBorder="1" applyAlignment="1">
      <alignment horizontal="left" wrapText="1"/>
    </xf>
    <xf numFmtId="0" fontId="12" fillId="0" borderId="14" xfId="0" applyFont="1" applyBorder="1" applyAlignment="1">
      <alignment horizontal="left" wrapText="1"/>
    </xf>
    <xf numFmtId="0" fontId="12" fillId="0" borderId="22" xfId="0" applyFont="1" applyBorder="1" applyAlignment="1">
      <alignment horizontal="left" wrapText="1"/>
    </xf>
    <xf numFmtId="0" fontId="12" fillId="0" borderId="23" xfId="0" applyFont="1" applyBorder="1" applyAlignment="1">
      <alignment horizontal="left" wrapText="1"/>
    </xf>
    <xf numFmtId="0" fontId="22" fillId="2" borderId="4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/>
    </xf>
    <xf numFmtId="0" fontId="9" fillId="0" borderId="24" xfId="0" applyFont="1" applyBorder="1" applyAlignment="1">
      <alignment horizontal="left" wrapText="1" indent="2"/>
    </xf>
    <xf numFmtId="0" fontId="12" fillId="0" borderId="5" xfId="0" applyFont="1" applyBorder="1" applyAlignment="1">
      <alignment horizontal="left" wrapText="1"/>
    </xf>
    <xf numFmtId="0" fontId="12" fillId="0" borderId="6" xfId="0" applyFont="1" applyBorder="1" applyAlignment="1">
      <alignment horizontal="left" wrapText="1"/>
    </xf>
    <xf numFmtId="0" fontId="12" fillId="0" borderId="7" xfId="0" applyFont="1" applyBorder="1" applyAlignment="1">
      <alignment horizontal="left" wrapText="1"/>
    </xf>
    <xf numFmtId="0" fontId="9" fillId="0" borderId="1" xfId="0" applyFont="1" applyBorder="1" applyAlignment="1">
      <alignment horizontal="left" wrapText="1" indent="2"/>
    </xf>
    <xf numFmtId="0" fontId="14" fillId="2" borderId="8" xfId="0" applyFont="1" applyFill="1" applyBorder="1" applyAlignment="1">
      <alignment horizontal="center" vertical="center"/>
    </xf>
    <xf numFmtId="0" fontId="14" fillId="2" borderId="12" xfId="0" applyFont="1" applyFill="1" applyBorder="1" applyAlignment="1">
      <alignment horizontal="center" vertical="center"/>
    </xf>
    <xf numFmtId="0" fontId="14" fillId="2" borderId="10" xfId="0" applyFont="1" applyFill="1" applyBorder="1" applyAlignment="1">
      <alignment horizontal="center" vertical="center"/>
    </xf>
    <xf numFmtId="0" fontId="14" fillId="2" borderId="13" xfId="0" applyFont="1" applyFill="1" applyBorder="1" applyAlignment="1">
      <alignment horizontal="center" vertical="center"/>
    </xf>
    <xf numFmtId="0" fontId="14" fillId="2" borderId="17" xfId="0" applyFont="1" applyFill="1" applyBorder="1" applyAlignment="1">
      <alignment horizontal="center" vertical="center"/>
    </xf>
    <xf numFmtId="0" fontId="14" fillId="2" borderId="19" xfId="0" applyFont="1" applyFill="1" applyBorder="1" applyAlignment="1">
      <alignment horizontal="center" vertical="center"/>
    </xf>
    <xf numFmtId="0" fontId="6" fillId="0" borderId="8" xfId="0" applyFont="1" applyBorder="1" applyAlignment="1" applyProtection="1">
      <alignment horizontal="left" vertical="center"/>
      <protection locked="0"/>
    </xf>
    <xf numFmtId="0" fontId="6" fillId="0" borderId="9" xfId="0" applyFont="1" applyBorder="1" applyAlignment="1" applyProtection="1">
      <alignment horizontal="left" vertical="center"/>
      <protection locked="0"/>
    </xf>
    <xf numFmtId="0" fontId="6" fillId="0" borderId="12" xfId="0" applyFont="1" applyBorder="1" applyAlignment="1" applyProtection="1">
      <alignment horizontal="left" vertical="center"/>
      <protection locked="0"/>
    </xf>
    <xf numFmtId="0" fontId="6" fillId="0" borderId="17" xfId="0" applyFont="1" applyBorder="1" applyAlignment="1" applyProtection="1">
      <alignment horizontal="left" vertical="center"/>
      <protection locked="0"/>
    </xf>
    <xf numFmtId="0" fontId="6" fillId="0" borderId="18" xfId="0" applyFont="1" applyBorder="1" applyAlignment="1" applyProtection="1">
      <alignment horizontal="left" vertical="center"/>
      <protection locked="0"/>
    </xf>
    <xf numFmtId="0" fontId="6" fillId="0" borderId="19" xfId="0" applyFont="1" applyBorder="1" applyAlignment="1" applyProtection="1">
      <alignment horizontal="left" vertical="center"/>
      <protection locked="0"/>
    </xf>
    <xf numFmtId="0" fontId="6" fillId="0" borderId="10" xfId="0" applyFont="1" applyBorder="1" applyAlignment="1" applyProtection="1">
      <alignment horizontal="left" vertical="center"/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6" fillId="0" borderId="13" xfId="0" applyFont="1" applyBorder="1" applyAlignment="1" applyProtection="1">
      <alignment horizontal="left" vertical="center"/>
      <protection locked="0"/>
    </xf>
    <xf numFmtId="0" fontId="9" fillId="0" borderId="8" xfId="0" applyFont="1" applyBorder="1" applyAlignment="1" applyProtection="1">
      <alignment horizontal="left" vertical="center" wrapText="1"/>
      <protection locked="0"/>
    </xf>
    <xf numFmtId="0" fontId="9" fillId="0" borderId="9" xfId="0" applyFont="1" applyBorder="1" applyAlignment="1" applyProtection="1">
      <alignment horizontal="left" vertical="center" wrapText="1"/>
      <protection locked="0"/>
    </xf>
    <xf numFmtId="0" fontId="9" fillId="0" borderId="12" xfId="0" applyFont="1" applyBorder="1" applyAlignment="1" applyProtection="1">
      <alignment horizontal="left" vertical="center" wrapText="1"/>
      <protection locked="0"/>
    </xf>
    <xf numFmtId="0" fontId="9" fillId="0" borderId="10" xfId="0" applyFont="1" applyBorder="1" applyAlignment="1" applyProtection="1">
      <alignment horizontal="left" vertical="center" wrapText="1"/>
      <protection locked="0"/>
    </xf>
    <xf numFmtId="0" fontId="9" fillId="0" borderId="0" xfId="0" applyFont="1" applyAlignment="1" applyProtection="1">
      <alignment horizontal="left" vertical="center" wrapText="1"/>
      <protection locked="0"/>
    </xf>
    <xf numFmtId="0" fontId="9" fillId="0" borderId="13" xfId="0" applyFont="1" applyBorder="1" applyAlignment="1" applyProtection="1">
      <alignment horizontal="left" vertical="center" wrapText="1"/>
      <protection locked="0"/>
    </xf>
    <xf numFmtId="0" fontId="9" fillId="0" borderId="17" xfId="0" applyFont="1" applyBorder="1" applyAlignment="1" applyProtection="1">
      <alignment horizontal="left" vertical="center" wrapText="1"/>
      <protection locked="0"/>
    </xf>
    <xf numFmtId="0" fontId="9" fillId="0" borderId="18" xfId="0" applyFont="1" applyBorder="1" applyAlignment="1" applyProtection="1">
      <alignment horizontal="left" vertical="center" wrapText="1"/>
      <protection locked="0"/>
    </xf>
    <xf numFmtId="0" fontId="9" fillId="0" borderId="19" xfId="0" applyFont="1" applyBorder="1" applyAlignment="1" applyProtection="1">
      <alignment horizontal="left" vertical="center" wrapText="1"/>
      <protection locked="0"/>
    </xf>
    <xf numFmtId="0" fontId="13" fillId="0" borderId="2" xfId="0" applyFont="1" applyBorder="1" applyAlignment="1">
      <alignment horizontal="left" wrapText="1" indent="2"/>
    </xf>
    <xf numFmtId="0" fontId="16" fillId="0" borderId="3" xfId="0" applyFont="1" applyBorder="1" applyAlignment="1">
      <alignment horizontal="left" wrapText="1" indent="2"/>
    </xf>
    <xf numFmtId="0" fontId="6" fillId="0" borderId="3" xfId="0" applyFont="1" applyBorder="1" applyAlignment="1">
      <alignment horizontal="left" wrapText="1" indent="2"/>
    </xf>
    <xf numFmtId="0" fontId="6" fillId="0" borderId="15" xfId="0" applyFont="1" applyBorder="1" applyAlignment="1">
      <alignment horizontal="right" indent="1"/>
    </xf>
    <xf numFmtId="0" fontId="6" fillId="0" borderId="16" xfId="0" applyFont="1" applyBorder="1" applyAlignment="1">
      <alignment horizontal="right" indent="1"/>
    </xf>
    <xf numFmtId="0" fontId="4" fillId="0" borderId="26" xfId="0" applyFont="1" applyBorder="1" applyAlignment="1">
      <alignment horizontal="right" indent="1"/>
    </xf>
    <xf numFmtId="0" fontId="4" fillId="0" borderId="27" xfId="0" applyFont="1" applyBorder="1" applyAlignment="1">
      <alignment horizontal="right" indent="1"/>
    </xf>
    <xf numFmtId="0" fontId="5" fillId="2" borderId="17" xfId="0" applyFont="1" applyFill="1" applyBorder="1" applyAlignment="1">
      <alignment horizontal="right" indent="1"/>
    </xf>
    <xf numFmtId="0" fontId="5" fillId="0" borderId="19" xfId="0" applyFont="1" applyBorder="1" applyAlignment="1">
      <alignment horizontal="right" indent="1"/>
    </xf>
    <xf numFmtId="0" fontId="6" fillId="0" borderId="4" xfId="0" applyFont="1" applyBorder="1" applyAlignment="1" applyProtection="1">
      <alignment horizontal="left" vertical="center"/>
      <protection locked="0"/>
    </xf>
    <xf numFmtId="0" fontId="4" fillId="0" borderId="4" xfId="0" applyFont="1" applyBorder="1" applyAlignment="1" applyProtection="1">
      <alignment horizontal="left" vertical="center"/>
      <protection locked="0"/>
    </xf>
    <xf numFmtId="0" fontId="6" fillId="2" borderId="8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 wrapText="1"/>
    </xf>
    <xf numFmtId="0" fontId="14" fillId="2" borderId="8" xfId="0" applyFont="1" applyFill="1" applyBorder="1" applyAlignment="1">
      <alignment horizontal="center" vertical="center" wrapText="1"/>
    </xf>
    <xf numFmtId="0" fontId="14" fillId="2" borderId="12" xfId="0" applyFont="1" applyFill="1" applyBorder="1" applyAlignment="1">
      <alignment horizontal="center" vertical="center" wrapText="1"/>
    </xf>
    <xf numFmtId="0" fontId="14" fillId="2" borderId="10" xfId="0" applyFont="1" applyFill="1" applyBorder="1" applyAlignment="1">
      <alignment horizontal="center" vertical="center" wrapText="1"/>
    </xf>
    <xf numFmtId="0" fontId="14" fillId="2" borderId="13" xfId="0" applyFont="1" applyFill="1" applyBorder="1" applyAlignment="1">
      <alignment horizontal="center" vertical="center" wrapText="1"/>
    </xf>
    <xf numFmtId="0" fontId="14" fillId="2" borderId="17" xfId="0" applyFont="1" applyFill="1" applyBorder="1" applyAlignment="1">
      <alignment horizontal="center" vertical="center" wrapText="1"/>
    </xf>
    <xf numFmtId="0" fontId="14" fillId="2" borderId="19" xfId="0" applyFont="1" applyFill="1" applyBorder="1" applyAlignment="1">
      <alignment horizontal="center" vertical="center" wrapText="1"/>
    </xf>
    <xf numFmtId="0" fontId="4" fillId="0" borderId="20" xfId="0" applyFont="1" applyBorder="1" applyAlignment="1">
      <alignment horizontal="right" indent="1"/>
    </xf>
    <xf numFmtId="0" fontId="4" fillId="0" borderId="21" xfId="0" applyFont="1" applyBorder="1" applyAlignment="1">
      <alignment horizontal="right" inden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  <color rgb="FFCCFFFF"/>
      <color rgb="FFCCECFF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131B6A-AB6C-4692-9425-0DD5F9E71C81}">
  <sheetPr>
    <pageSetUpPr fitToPage="1"/>
  </sheetPr>
  <dimension ref="A1:N66"/>
  <sheetViews>
    <sheetView tabSelected="1" topLeftCell="A7" zoomScale="90" zoomScaleNormal="90" workbookViewId="0">
      <selection activeCell="K7" sqref="K7"/>
    </sheetView>
  </sheetViews>
  <sheetFormatPr defaultColWidth="5.375" defaultRowHeight="15.75"/>
  <cols>
    <col min="1" max="1" width="3.75" style="1" customWidth="1"/>
    <col min="2" max="2" width="6.125" style="2" customWidth="1"/>
    <col min="3" max="3" width="5.75" style="2" customWidth="1"/>
    <col min="4" max="4" width="5" style="2" customWidth="1"/>
    <col min="5" max="5" width="10" style="2" customWidth="1"/>
    <col min="6" max="6" width="16.625" style="2" customWidth="1"/>
    <col min="7" max="7" width="13.25" style="2" customWidth="1"/>
    <col min="8" max="8" width="11.375" style="2" customWidth="1"/>
    <col min="9" max="9" width="9.625" style="2" bestFit="1" customWidth="1"/>
    <col min="10" max="10" width="12.625" style="2" customWidth="1"/>
    <col min="11" max="11" width="14.75" style="2" customWidth="1"/>
    <col min="12" max="12" width="21.5" style="2" customWidth="1"/>
    <col min="13" max="13" width="24.625" style="5" bestFit="1" customWidth="1"/>
    <col min="14" max="14" width="8.75" style="42" hidden="1" customWidth="1"/>
    <col min="15" max="15" width="8.125" style="2" bestFit="1" customWidth="1"/>
    <col min="16" max="16384" width="5.375" style="2"/>
  </cols>
  <sheetData>
    <row r="1" spans="1:14" ht="33.75" customHeight="1">
      <c r="B1" s="26" t="s">
        <v>44</v>
      </c>
      <c r="C1" s="3"/>
      <c r="D1" s="3"/>
      <c r="E1" s="3"/>
      <c r="F1" s="3"/>
      <c r="G1" s="3"/>
      <c r="H1" s="3"/>
      <c r="I1" s="4"/>
    </row>
    <row r="2" spans="1:14">
      <c r="B2" s="54" t="s">
        <v>19</v>
      </c>
      <c r="C2" s="55"/>
      <c r="D2" s="55"/>
      <c r="E2" s="55"/>
      <c r="F2" s="55"/>
      <c r="G2" s="55"/>
      <c r="H2" s="55"/>
      <c r="I2" s="27" t="s">
        <v>18</v>
      </c>
      <c r="J2" s="28" t="s">
        <v>20</v>
      </c>
      <c r="K2" s="27" t="s">
        <v>21</v>
      </c>
      <c r="L2" s="27" t="s">
        <v>22</v>
      </c>
    </row>
    <row r="3" spans="1:14" ht="24.75" customHeight="1">
      <c r="B3" s="57" t="s">
        <v>14</v>
      </c>
      <c r="C3" s="58"/>
      <c r="D3" s="58"/>
      <c r="E3" s="58"/>
      <c r="F3" s="58"/>
      <c r="G3" s="58"/>
      <c r="H3" s="58"/>
      <c r="I3" s="58"/>
      <c r="J3" s="58"/>
      <c r="K3" s="58"/>
      <c r="L3" s="59"/>
    </row>
    <row r="4" spans="1:14" ht="30" customHeight="1">
      <c r="A4" s="6"/>
      <c r="B4" s="60" t="s">
        <v>45</v>
      </c>
      <c r="C4" s="60"/>
      <c r="D4" s="60"/>
      <c r="E4" s="60"/>
      <c r="F4" s="60"/>
      <c r="G4" s="60"/>
      <c r="H4" s="60"/>
      <c r="I4" s="7"/>
      <c r="J4" s="22">
        <v>3000</v>
      </c>
      <c r="K4" s="8">
        <f>I4*J4</f>
        <v>0</v>
      </c>
      <c r="L4" s="9"/>
      <c r="M4" s="10"/>
      <c r="N4" s="42" t="str">
        <f>IF(I4=1,500,IF(I4=0,"　",1000))</f>
        <v>　</v>
      </c>
    </row>
    <row r="5" spans="1:14" ht="30" customHeight="1">
      <c r="A5" s="6"/>
      <c r="B5" s="56" t="s">
        <v>8</v>
      </c>
      <c r="C5" s="56"/>
      <c r="D5" s="56"/>
      <c r="E5" s="56"/>
      <c r="F5" s="56"/>
      <c r="G5" s="56"/>
      <c r="H5" s="56"/>
      <c r="I5" s="35"/>
      <c r="J5" s="36">
        <v>3000</v>
      </c>
      <c r="K5" s="37">
        <f>I5*J5</f>
        <v>0</v>
      </c>
      <c r="L5" s="38"/>
      <c r="M5" s="10"/>
      <c r="N5" s="42" t="str">
        <f t="shared" ref="N5:N13" si="0">IF(I5=1,500,IF(I5=0,"　",1000))</f>
        <v>　</v>
      </c>
    </row>
    <row r="6" spans="1:14" ht="41.25" customHeight="1">
      <c r="A6" s="6"/>
      <c r="B6" s="46" t="s">
        <v>13</v>
      </c>
      <c r="C6" s="46"/>
      <c r="D6" s="46"/>
      <c r="E6" s="46"/>
      <c r="F6" s="46"/>
      <c r="G6" s="46"/>
      <c r="H6" s="46"/>
      <c r="I6" s="11"/>
      <c r="J6" s="23">
        <v>2500</v>
      </c>
      <c r="K6" s="12">
        <f t="shared" ref="K6:K17" si="1">I6*J6</f>
        <v>0</v>
      </c>
      <c r="L6" s="13"/>
      <c r="M6" s="10"/>
      <c r="N6" s="42" t="str">
        <f t="shared" si="0"/>
        <v>　</v>
      </c>
    </row>
    <row r="7" spans="1:14" ht="30" customHeight="1">
      <c r="A7" s="6"/>
      <c r="B7" s="46" t="s">
        <v>9</v>
      </c>
      <c r="C7" s="46"/>
      <c r="D7" s="46"/>
      <c r="E7" s="46"/>
      <c r="F7" s="46"/>
      <c r="G7" s="46"/>
      <c r="H7" s="46"/>
      <c r="I7" s="11"/>
      <c r="J7" s="23">
        <v>3000</v>
      </c>
      <c r="K7" s="12">
        <f t="shared" si="1"/>
        <v>0</v>
      </c>
      <c r="L7" s="13"/>
      <c r="M7" s="10"/>
      <c r="N7" s="42" t="str">
        <f t="shared" si="0"/>
        <v>　</v>
      </c>
    </row>
    <row r="8" spans="1:14" ht="30" customHeight="1">
      <c r="A8" s="6"/>
      <c r="B8" s="46" t="s">
        <v>4</v>
      </c>
      <c r="C8" s="46"/>
      <c r="D8" s="46"/>
      <c r="E8" s="46"/>
      <c r="F8" s="46"/>
      <c r="G8" s="46"/>
      <c r="H8" s="46"/>
      <c r="I8" s="11"/>
      <c r="J8" s="23">
        <v>3000</v>
      </c>
      <c r="K8" s="12">
        <f t="shared" si="1"/>
        <v>0</v>
      </c>
      <c r="L8" s="13"/>
      <c r="M8" s="10"/>
      <c r="N8" s="42" t="str">
        <f t="shared" si="0"/>
        <v>　</v>
      </c>
    </row>
    <row r="9" spans="1:14" ht="30" customHeight="1">
      <c r="A9" s="6"/>
      <c r="B9" s="46" t="s">
        <v>5</v>
      </c>
      <c r="C9" s="46"/>
      <c r="D9" s="46"/>
      <c r="E9" s="46"/>
      <c r="F9" s="46"/>
      <c r="G9" s="46"/>
      <c r="H9" s="46"/>
      <c r="I9" s="11"/>
      <c r="J9" s="23">
        <v>2800</v>
      </c>
      <c r="K9" s="12">
        <f t="shared" si="1"/>
        <v>0</v>
      </c>
      <c r="L9" s="13"/>
      <c r="M9" s="10"/>
      <c r="N9" s="42" t="str">
        <f t="shared" si="0"/>
        <v>　</v>
      </c>
    </row>
    <row r="10" spans="1:14" ht="30" customHeight="1">
      <c r="A10" s="6"/>
      <c r="B10" s="46" t="s">
        <v>7</v>
      </c>
      <c r="C10" s="46"/>
      <c r="D10" s="46"/>
      <c r="E10" s="46"/>
      <c r="F10" s="46"/>
      <c r="G10" s="46"/>
      <c r="H10" s="46"/>
      <c r="I10" s="11"/>
      <c r="J10" s="23">
        <v>3000</v>
      </c>
      <c r="K10" s="12">
        <f t="shared" si="1"/>
        <v>0</v>
      </c>
      <c r="L10" s="13"/>
      <c r="M10" s="10"/>
      <c r="N10" s="42" t="str">
        <f t="shared" si="0"/>
        <v>　</v>
      </c>
    </row>
    <row r="11" spans="1:14" ht="30" customHeight="1">
      <c r="A11" s="6"/>
      <c r="B11" s="46" t="s">
        <v>6</v>
      </c>
      <c r="C11" s="46"/>
      <c r="D11" s="46"/>
      <c r="E11" s="46"/>
      <c r="F11" s="46"/>
      <c r="G11" s="46"/>
      <c r="H11" s="46"/>
      <c r="I11" s="11"/>
      <c r="J11" s="23">
        <v>3000</v>
      </c>
      <c r="K11" s="12">
        <f t="shared" si="1"/>
        <v>0</v>
      </c>
      <c r="L11" s="13"/>
      <c r="M11" s="10"/>
      <c r="N11" s="42" t="str">
        <f t="shared" si="0"/>
        <v>　</v>
      </c>
    </row>
    <row r="12" spans="1:14" ht="30" customHeight="1">
      <c r="A12" s="6"/>
      <c r="B12" s="48" t="s">
        <v>15</v>
      </c>
      <c r="C12" s="49"/>
      <c r="D12" s="49"/>
      <c r="E12" s="49"/>
      <c r="F12" s="49"/>
      <c r="G12" s="49"/>
      <c r="H12" s="49"/>
      <c r="I12" s="49"/>
      <c r="J12" s="49"/>
      <c r="K12" s="49"/>
      <c r="L12" s="50"/>
      <c r="M12" s="10"/>
      <c r="N12" s="42" t="str">
        <f t="shared" si="0"/>
        <v>　</v>
      </c>
    </row>
    <row r="13" spans="1:14" ht="30" customHeight="1">
      <c r="A13" s="6"/>
      <c r="B13" s="46" t="s">
        <v>4</v>
      </c>
      <c r="C13" s="46"/>
      <c r="D13" s="46"/>
      <c r="E13" s="46"/>
      <c r="F13" s="46"/>
      <c r="G13" s="46"/>
      <c r="H13" s="46"/>
      <c r="I13" s="11"/>
      <c r="J13" s="23">
        <v>17000</v>
      </c>
      <c r="K13" s="12">
        <f>I13*J13</f>
        <v>0</v>
      </c>
      <c r="L13" s="13"/>
      <c r="M13" s="10"/>
      <c r="N13" s="42" t="str">
        <f t="shared" si="0"/>
        <v>　</v>
      </c>
    </row>
    <row r="14" spans="1:14" ht="30" customHeight="1">
      <c r="A14" s="6"/>
      <c r="B14" s="51" t="s">
        <v>16</v>
      </c>
      <c r="C14" s="52"/>
      <c r="D14" s="52"/>
      <c r="E14" s="52"/>
      <c r="F14" s="52"/>
      <c r="G14" s="52"/>
      <c r="H14" s="52"/>
      <c r="I14" s="52"/>
      <c r="J14" s="52"/>
      <c r="K14" s="52"/>
      <c r="L14" s="53"/>
      <c r="M14" s="10"/>
      <c r="N14" s="42" t="str">
        <f>IF(I14&lt;=0,"",IF(I14=4,500,IF(I14=0,"　",1000)))</f>
        <v/>
      </c>
    </row>
    <row r="15" spans="1:14" ht="30" customHeight="1">
      <c r="A15" s="6"/>
      <c r="B15" s="47" t="s">
        <v>52</v>
      </c>
      <c r="C15" s="46"/>
      <c r="D15" s="46"/>
      <c r="E15" s="46"/>
      <c r="F15" s="46"/>
      <c r="G15" s="46"/>
      <c r="H15" s="46"/>
      <c r="I15" s="11"/>
      <c r="J15" s="23">
        <v>800</v>
      </c>
      <c r="K15" s="12">
        <f t="shared" si="1"/>
        <v>0</v>
      </c>
      <c r="L15" s="13" t="s">
        <v>1</v>
      </c>
      <c r="M15" s="10"/>
    </row>
    <row r="16" spans="1:14" ht="30" customHeight="1">
      <c r="A16" s="6"/>
      <c r="B16" s="85" t="s">
        <v>53</v>
      </c>
      <c r="C16" s="46"/>
      <c r="D16" s="46"/>
      <c r="E16" s="46"/>
      <c r="F16" s="46"/>
      <c r="G16" s="46"/>
      <c r="H16" s="46"/>
      <c r="I16" s="11"/>
      <c r="J16" s="23">
        <v>1000</v>
      </c>
      <c r="K16" s="12">
        <f t="shared" si="1"/>
        <v>0</v>
      </c>
      <c r="L16" s="13" t="s">
        <v>1</v>
      </c>
    </row>
    <row r="17" spans="1:14" ht="30" customHeight="1">
      <c r="A17" s="6"/>
      <c r="B17" s="86" t="s">
        <v>12</v>
      </c>
      <c r="C17" s="87"/>
      <c r="D17" s="87"/>
      <c r="E17" s="87"/>
      <c r="F17" s="87"/>
      <c r="G17" s="87"/>
      <c r="H17" s="87"/>
      <c r="I17" s="14"/>
      <c r="J17" s="24">
        <v>1500</v>
      </c>
      <c r="K17" s="15">
        <f t="shared" si="1"/>
        <v>0</v>
      </c>
      <c r="L17" s="16" t="s">
        <v>1</v>
      </c>
      <c r="N17" s="45" t="str">
        <f>IF(SUM(I15:I17)=0,"",IF(SUM(I15:I17)&lt;=4,500,1000))</f>
        <v/>
      </c>
    </row>
    <row r="18" spans="1:14" ht="25.15" customHeight="1">
      <c r="I18" s="88" t="s">
        <v>11</v>
      </c>
      <c r="J18" s="89"/>
      <c r="K18" s="25">
        <f>K4+K5+K6+K7+K8+K9+K10+K11+K13+K15+K16+K17</f>
        <v>0</v>
      </c>
      <c r="N18" s="45" t="str">
        <f>IF(SUM(N4:N17)=0,"",IF(SUM(N4:N17)&gt;=1000,1000,500))</f>
        <v/>
      </c>
    </row>
    <row r="19" spans="1:14" ht="25.15" customHeight="1">
      <c r="I19" s="90" t="s">
        <v>17</v>
      </c>
      <c r="J19" s="91"/>
      <c r="K19" s="40">
        <f>K18*0.1</f>
        <v>0</v>
      </c>
    </row>
    <row r="20" spans="1:14" ht="25.15" customHeight="1" thickBot="1">
      <c r="I20" s="106" t="s">
        <v>46</v>
      </c>
      <c r="J20" s="107"/>
      <c r="K20" s="41">
        <f>IF(K18=0,0,IF(N18=500,500,1000))</f>
        <v>0</v>
      </c>
    </row>
    <row r="21" spans="1:14" ht="25.15" customHeight="1" thickTop="1">
      <c r="I21" s="92" t="s">
        <v>10</v>
      </c>
      <c r="J21" s="93"/>
      <c r="K21" s="39">
        <f>K18+K19+K20</f>
        <v>0</v>
      </c>
    </row>
    <row r="23" spans="1:14" ht="30" customHeight="1">
      <c r="B23" s="96" t="s">
        <v>36</v>
      </c>
      <c r="C23" s="97"/>
      <c r="D23" s="67"/>
      <c r="E23" s="68"/>
      <c r="F23" s="68"/>
      <c r="G23" s="69"/>
      <c r="H23" s="32" t="s">
        <v>34</v>
      </c>
      <c r="I23" s="94"/>
      <c r="J23" s="94"/>
      <c r="K23" s="94"/>
      <c r="L23" s="95"/>
      <c r="M23" s="2"/>
    </row>
    <row r="24" spans="1:14" ht="30" customHeight="1">
      <c r="B24" s="98"/>
      <c r="C24" s="99"/>
      <c r="D24" s="70"/>
      <c r="E24" s="71"/>
      <c r="F24" s="71"/>
      <c r="G24" s="72"/>
      <c r="H24" s="17" t="s">
        <v>0</v>
      </c>
      <c r="I24" s="94"/>
      <c r="J24" s="94"/>
      <c r="K24" s="94"/>
      <c r="L24" s="95"/>
      <c r="M24" s="2"/>
    </row>
    <row r="25" spans="1:14" ht="18" customHeight="1">
      <c r="B25" s="100" t="s">
        <v>35</v>
      </c>
      <c r="C25" s="101"/>
      <c r="D25" s="67"/>
      <c r="E25" s="68"/>
      <c r="F25" s="68"/>
      <c r="G25" s="68"/>
      <c r="H25" s="68"/>
      <c r="I25" s="68"/>
      <c r="J25" s="68"/>
      <c r="K25" s="68"/>
      <c r="L25" s="69"/>
    </row>
    <row r="26" spans="1:14" ht="18" customHeight="1">
      <c r="B26" s="102"/>
      <c r="C26" s="103"/>
      <c r="D26" s="73"/>
      <c r="E26" s="74"/>
      <c r="F26" s="74"/>
      <c r="G26" s="74"/>
      <c r="H26" s="74"/>
      <c r="I26" s="74"/>
      <c r="J26" s="74"/>
      <c r="K26" s="74"/>
      <c r="L26" s="75"/>
    </row>
    <row r="27" spans="1:14" ht="18" customHeight="1">
      <c r="B27" s="104"/>
      <c r="C27" s="105"/>
      <c r="D27" s="70"/>
      <c r="E27" s="71"/>
      <c r="F27" s="71"/>
      <c r="G27" s="71"/>
      <c r="H27" s="71"/>
      <c r="I27" s="71"/>
      <c r="J27" s="71"/>
      <c r="K27" s="71"/>
      <c r="L27" s="72"/>
    </row>
    <row r="29" spans="1:14" ht="15" customHeight="1">
      <c r="B29" s="61" t="s">
        <v>42</v>
      </c>
      <c r="C29" s="62"/>
      <c r="D29" s="76"/>
      <c r="E29" s="77"/>
      <c r="F29" s="77"/>
      <c r="G29" s="77"/>
      <c r="H29" s="77"/>
      <c r="I29" s="77"/>
      <c r="J29" s="77"/>
      <c r="K29" s="77"/>
      <c r="L29" s="78"/>
    </row>
    <row r="30" spans="1:14" ht="15" customHeight="1">
      <c r="B30" s="63"/>
      <c r="C30" s="64"/>
      <c r="D30" s="79"/>
      <c r="E30" s="80"/>
      <c r="F30" s="80"/>
      <c r="G30" s="80"/>
      <c r="H30" s="80"/>
      <c r="I30" s="80"/>
      <c r="J30" s="80"/>
      <c r="K30" s="80"/>
      <c r="L30" s="81"/>
    </row>
    <row r="31" spans="1:14" ht="15" customHeight="1">
      <c r="B31" s="63"/>
      <c r="C31" s="64"/>
      <c r="D31" s="79"/>
      <c r="E31" s="80"/>
      <c r="F31" s="80"/>
      <c r="G31" s="80"/>
      <c r="H31" s="80"/>
      <c r="I31" s="80"/>
      <c r="J31" s="80"/>
      <c r="K31" s="80"/>
      <c r="L31" s="81"/>
    </row>
    <row r="32" spans="1:14" ht="15" customHeight="1">
      <c r="B32" s="63"/>
      <c r="C32" s="64"/>
      <c r="D32" s="79"/>
      <c r="E32" s="80"/>
      <c r="F32" s="80"/>
      <c r="G32" s="80"/>
      <c r="H32" s="80"/>
      <c r="I32" s="80"/>
      <c r="J32" s="80"/>
      <c r="K32" s="80"/>
      <c r="L32" s="81"/>
    </row>
    <row r="33" spans="1:14" ht="15" customHeight="1">
      <c r="B33" s="65"/>
      <c r="C33" s="66"/>
      <c r="D33" s="82"/>
      <c r="E33" s="83"/>
      <c r="F33" s="83"/>
      <c r="G33" s="83"/>
      <c r="H33" s="83"/>
      <c r="I33" s="83"/>
      <c r="J33" s="83"/>
      <c r="K33" s="83"/>
      <c r="L33" s="84"/>
    </row>
    <row r="35" spans="1:14" s="18" customFormat="1" ht="20.25">
      <c r="A35" s="21" t="s">
        <v>43</v>
      </c>
      <c r="B35" s="20"/>
      <c r="C35" s="20"/>
      <c r="D35" s="20"/>
      <c r="E35" s="20"/>
      <c r="F35" s="20"/>
      <c r="M35" s="19"/>
      <c r="N35" s="42"/>
    </row>
    <row r="36" spans="1:14" s="18" customFormat="1" ht="18">
      <c r="A36" s="21"/>
      <c r="B36" s="20" t="s">
        <v>25</v>
      </c>
      <c r="C36" s="20"/>
      <c r="D36" s="20"/>
      <c r="E36" s="20"/>
      <c r="F36" s="20"/>
      <c r="M36" s="19"/>
      <c r="N36" s="42"/>
    </row>
    <row r="37" spans="1:14" s="18" customFormat="1" ht="18">
      <c r="A37" s="21"/>
      <c r="B37" s="30" t="s">
        <v>23</v>
      </c>
      <c r="C37" s="20"/>
      <c r="D37" s="20"/>
      <c r="E37" s="20"/>
      <c r="F37" s="20"/>
      <c r="M37" s="19"/>
      <c r="N37" s="43"/>
    </row>
    <row r="38" spans="1:14" s="18" customFormat="1" ht="18">
      <c r="A38" s="21"/>
      <c r="B38" s="20" t="s">
        <v>24</v>
      </c>
      <c r="C38" s="20"/>
      <c r="D38" s="20"/>
      <c r="E38" s="20"/>
      <c r="F38" s="20"/>
      <c r="M38" s="19"/>
      <c r="N38" s="44"/>
    </row>
    <row r="39" spans="1:14" s="18" customFormat="1" ht="18">
      <c r="A39" s="21"/>
      <c r="B39" s="20" t="s">
        <v>28</v>
      </c>
      <c r="C39" s="20"/>
      <c r="D39" s="20"/>
      <c r="E39" s="20"/>
      <c r="F39" s="20"/>
      <c r="M39" s="19"/>
      <c r="N39" s="44"/>
    </row>
    <row r="40" spans="1:14" s="18" customFormat="1" ht="18">
      <c r="A40" s="21"/>
      <c r="B40" s="29" t="s">
        <v>26</v>
      </c>
      <c r="C40" s="20"/>
      <c r="D40" s="20"/>
      <c r="E40" s="20"/>
      <c r="F40" s="20"/>
      <c r="M40" s="19"/>
      <c r="N40" s="44"/>
    </row>
    <row r="41" spans="1:14" s="18" customFormat="1" ht="18">
      <c r="A41" s="21"/>
      <c r="B41" s="20" t="s">
        <v>27</v>
      </c>
      <c r="C41" s="20"/>
      <c r="D41" s="20"/>
      <c r="E41" s="20"/>
      <c r="F41" s="20"/>
      <c r="M41" s="19"/>
      <c r="N41" s="44"/>
    </row>
    <row r="42" spans="1:14" s="18" customFormat="1" ht="18">
      <c r="A42" s="21"/>
      <c r="B42" s="30" t="s">
        <v>51</v>
      </c>
      <c r="C42" s="20"/>
      <c r="D42" s="20"/>
      <c r="E42" s="20"/>
      <c r="F42" s="20"/>
      <c r="M42" s="19"/>
      <c r="N42" s="44"/>
    </row>
    <row r="43" spans="1:14" s="18" customFormat="1" ht="18">
      <c r="A43" s="21"/>
      <c r="B43" s="30"/>
      <c r="C43" s="20" t="s">
        <v>47</v>
      </c>
      <c r="D43" s="20"/>
      <c r="E43" s="20"/>
      <c r="F43" s="20"/>
      <c r="M43" s="19"/>
      <c r="N43" s="44"/>
    </row>
    <row r="44" spans="1:14" s="18" customFormat="1" ht="18">
      <c r="A44" s="21"/>
      <c r="B44" s="30"/>
      <c r="C44" s="20" t="s">
        <v>48</v>
      </c>
      <c r="D44" s="20"/>
      <c r="E44" s="20"/>
      <c r="F44" s="20"/>
      <c r="M44" s="19"/>
      <c r="N44" s="44"/>
    </row>
    <row r="45" spans="1:14" s="18" customFormat="1" ht="18">
      <c r="A45" s="21"/>
      <c r="B45" s="30"/>
      <c r="C45" s="20" t="s">
        <v>49</v>
      </c>
      <c r="D45" s="20"/>
      <c r="E45" s="20"/>
      <c r="F45" s="20"/>
      <c r="M45" s="19"/>
      <c r="N45" s="44"/>
    </row>
    <row r="46" spans="1:14" s="18" customFormat="1" ht="18">
      <c r="A46" s="21"/>
      <c r="B46" s="30" t="s">
        <v>29</v>
      </c>
      <c r="C46" s="20"/>
      <c r="D46" s="20"/>
      <c r="E46" s="20"/>
      <c r="F46" s="20"/>
      <c r="M46" s="19"/>
      <c r="N46" s="44"/>
    </row>
    <row r="47" spans="1:14" s="18" customFormat="1" ht="18">
      <c r="A47" s="21"/>
      <c r="B47" s="30" t="s">
        <v>50</v>
      </c>
      <c r="C47" s="20"/>
      <c r="D47" s="20"/>
      <c r="E47" s="20"/>
      <c r="F47" s="20"/>
      <c r="M47" s="19"/>
      <c r="N47" s="44"/>
    </row>
    <row r="48" spans="1:14" s="18" customFormat="1" ht="18">
      <c r="A48" s="21"/>
      <c r="B48" s="20"/>
      <c r="C48" s="20"/>
      <c r="D48" s="20"/>
      <c r="E48" s="20"/>
      <c r="F48" s="20"/>
      <c r="M48" s="19"/>
      <c r="N48" s="44"/>
    </row>
    <row r="49" spans="1:14" s="18" customFormat="1" ht="20.25">
      <c r="A49" s="21" t="s">
        <v>37</v>
      </c>
      <c r="B49" s="20"/>
      <c r="C49" s="20"/>
      <c r="D49" s="20"/>
      <c r="E49" s="20"/>
      <c r="F49" s="20"/>
      <c r="M49" s="19"/>
      <c r="N49" s="44"/>
    </row>
    <row r="50" spans="1:14" s="18" customFormat="1" ht="18">
      <c r="A50" s="21"/>
      <c r="B50" s="20" t="s">
        <v>38</v>
      </c>
      <c r="C50" s="20"/>
      <c r="D50" s="20"/>
      <c r="E50" s="20"/>
      <c r="F50" s="20"/>
      <c r="M50" s="19"/>
      <c r="N50" s="44"/>
    </row>
    <row r="51" spans="1:14" s="18" customFormat="1" ht="18">
      <c r="A51" s="21"/>
      <c r="B51" s="20" t="s">
        <v>40</v>
      </c>
      <c r="C51" s="20"/>
      <c r="D51" s="20"/>
      <c r="E51" s="20"/>
      <c r="F51" s="20"/>
      <c r="M51" s="19"/>
      <c r="N51" s="44"/>
    </row>
    <row r="52" spans="1:14" s="18" customFormat="1" ht="18">
      <c r="A52" s="21"/>
      <c r="B52" s="20" t="s">
        <v>39</v>
      </c>
      <c r="C52" s="20"/>
      <c r="D52" s="20"/>
      <c r="E52" s="20"/>
      <c r="F52" s="20"/>
      <c r="M52" s="19"/>
      <c r="N52" s="44"/>
    </row>
    <row r="53" spans="1:14" s="18" customFormat="1" ht="18">
      <c r="A53" s="21"/>
      <c r="B53" s="20" t="s">
        <v>41</v>
      </c>
      <c r="C53" s="20"/>
      <c r="D53" s="20"/>
      <c r="E53" s="20"/>
      <c r="F53" s="20"/>
      <c r="M53" s="19"/>
      <c r="N53" s="44"/>
    </row>
    <row r="54" spans="1:14" s="18" customFormat="1" ht="18">
      <c r="A54" s="21"/>
      <c r="B54" s="20"/>
      <c r="C54" s="20"/>
      <c r="D54" s="20"/>
      <c r="E54" s="20"/>
      <c r="F54" s="20"/>
      <c r="M54" s="19"/>
      <c r="N54" s="44"/>
    </row>
    <row r="55" spans="1:14" s="18" customFormat="1" ht="20.25">
      <c r="A55" s="31" t="s">
        <v>33</v>
      </c>
      <c r="B55" s="20"/>
      <c r="C55" s="20"/>
      <c r="D55" s="20"/>
      <c r="E55" s="20"/>
      <c r="F55" s="20"/>
      <c r="M55" s="19"/>
      <c r="N55" s="44"/>
    </row>
    <row r="56" spans="1:14" s="18" customFormat="1" ht="18">
      <c r="A56" s="33" t="s">
        <v>30</v>
      </c>
      <c r="B56" s="20"/>
      <c r="C56" s="20"/>
      <c r="D56" s="20"/>
      <c r="E56" s="20"/>
      <c r="F56" s="20"/>
      <c r="M56" s="19"/>
      <c r="N56" s="44"/>
    </row>
    <row r="57" spans="1:14" s="18" customFormat="1" ht="18">
      <c r="A57" s="34" t="s">
        <v>31</v>
      </c>
      <c r="B57" s="20"/>
      <c r="C57" s="20"/>
      <c r="D57" s="20"/>
      <c r="E57" s="20"/>
      <c r="F57" s="20"/>
      <c r="M57" s="19"/>
      <c r="N57" s="44"/>
    </row>
    <row r="58" spans="1:14" s="18" customFormat="1" ht="18">
      <c r="A58" s="34" t="s">
        <v>32</v>
      </c>
      <c r="B58" s="20"/>
      <c r="C58" s="20"/>
      <c r="D58" s="20"/>
      <c r="E58" s="20"/>
      <c r="F58" s="20"/>
      <c r="M58" s="19"/>
      <c r="N58" s="44"/>
    </row>
    <row r="59" spans="1:14" s="18" customFormat="1" ht="18">
      <c r="A59" s="34" t="s">
        <v>2</v>
      </c>
      <c r="B59" s="20"/>
      <c r="C59" s="20"/>
      <c r="D59" s="20"/>
      <c r="E59" s="20"/>
      <c r="F59" s="20"/>
      <c r="M59" s="19"/>
      <c r="N59" s="44"/>
    </row>
    <row r="60" spans="1:14" s="18" customFormat="1" ht="18">
      <c r="A60" s="34" t="s">
        <v>3</v>
      </c>
      <c r="B60" s="20"/>
      <c r="C60" s="20"/>
      <c r="D60" s="20"/>
      <c r="E60" s="20"/>
      <c r="F60" s="20"/>
      <c r="M60" s="19"/>
      <c r="N60" s="42"/>
    </row>
    <row r="61" spans="1:14">
      <c r="A61" s="2"/>
    </row>
    <row r="62" spans="1:14">
      <c r="A62" s="2"/>
    </row>
    <row r="63" spans="1:14">
      <c r="A63" s="2"/>
    </row>
    <row r="64" spans="1:14">
      <c r="A64" s="2"/>
    </row>
    <row r="65" spans="1:1">
      <c r="A65" s="2"/>
    </row>
    <row r="66" spans="1:1">
      <c r="A66" s="2"/>
    </row>
  </sheetData>
  <sheetProtection algorithmName="SHA-512" hashValue="x1lNLI1AtxWYpW4fLk6zW++LinCOa2uH1lxv5jlm+ifbT3HCLFJc67sJNN2ycKmKHmA+Zwyy3Vzt2FM0HAIEdQ==" saltValue="NOjqhEHUJaXNZuQ9Mj6qwA==" spinCount="100000" sheet="1" objects="1" scenarios="1"/>
  <mergeCells count="28">
    <mergeCell ref="B29:C33"/>
    <mergeCell ref="D23:G24"/>
    <mergeCell ref="D25:L27"/>
    <mergeCell ref="D29:L33"/>
    <mergeCell ref="B16:H16"/>
    <mergeCell ref="B17:H17"/>
    <mergeCell ref="I18:J18"/>
    <mergeCell ref="I19:J19"/>
    <mergeCell ref="I21:J21"/>
    <mergeCell ref="I23:L23"/>
    <mergeCell ref="B23:C24"/>
    <mergeCell ref="I24:L24"/>
    <mergeCell ref="B25:C27"/>
    <mergeCell ref="I20:J20"/>
    <mergeCell ref="B2:H2"/>
    <mergeCell ref="B5:H5"/>
    <mergeCell ref="B6:H6"/>
    <mergeCell ref="B7:H7"/>
    <mergeCell ref="B8:H8"/>
    <mergeCell ref="B3:L3"/>
    <mergeCell ref="B4:H4"/>
    <mergeCell ref="B13:H13"/>
    <mergeCell ref="B9:H9"/>
    <mergeCell ref="B10:H10"/>
    <mergeCell ref="B11:H11"/>
    <mergeCell ref="B15:H15"/>
    <mergeCell ref="B12:L12"/>
    <mergeCell ref="B14:L14"/>
  </mergeCells>
  <phoneticPr fontId="1"/>
  <pageMargins left="0.39370078740157483" right="0.39370078740157483" top="0.59055118110236227" bottom="0.39370078740157483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購入申込書 (国内EN)</vt:lpstr>
      <vt:lpstr>'購入申込書 (国内EN)'!Print_Area</vt:lpstr>
    </vt:vector>
  </TitlesOfParts>
  <Company>Wacoal Co.,Ltd.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竹本　章</dc:creator>
  <cp:lastModifiedBy>福嶋　英城</cp:lastModifiedBy>
  <cp:lastPrinted>2023-11-06T09:02:43Z</cp:lastPrinted>
  <dcterms:created xsi:type="dcterms:W3CDTF">2022-08-04T01:59:02Z</dcterms:created>
  <dcterms:modified xsi:type="dcterms:W3CDTF">2025-04-01T02:46:30Z</dcterms:modified>
</cp:coreProperties>
</file>